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10905"/>
  </bookViews>
  <sheets>
    <sheet name=" 6 ESTADO ANALITICO DE INGRESO" sheetId="3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'[4]FORMATO 3 FUENTE'!$E$14</definedName>
    <definedName name="APP_FIN_06">'[4]FORMATO 3 FUENTE'!$G$14</definedName>
    <definedName name="APP_FIN_07">'[4]FORMATO 3 FUENTE'!$H$14</definedName>
    <definedName name="APP_FIN_08">'[4]FORMATO 3 FUENTE'!$I$14</definedName>
    <definedName name="APP_FIN_09">'[4]FORMATO 3 FUENTE'!$J$14</definedName>
    <definedName name="APP_FIN_10">'[4]FORMATO 3 FUENTE'!$K$14</definedName>
    <definedName name="APP_T10">'[4]FORMATO 3 FUENTE'!$K$9</definedName>
    <definedName name="APP_T4">'[4]FORMATO 3 FUENTE'!$E$9</definedName>
    <definedName name="APP_T6">'[4]FORMATO 3 FUENTE'!$G$9</definedName>
    <definedName name="APP_T7">'[4]FORMATO 3 FUENTE'!$H$9</definedName>
    <definedName name="APP_T8">'[4]FORMATO 3 FUENTE'!$I$9</definedName>
    <definedName name="APP_T9">'[4]FORMATO 3 FUENTE'!$J$9</definedName>
    <definedName name="DEUDA_CONT_FIN_01">'[4]FORMATO 2 FUENTE'!$G$24</definedName>
    <definedName name="DEUDA_CONT_FIN_02">'[4]FORMATO 2 FUENTE'!$H$34</definedName>
    <definedName name="DEUDA_CONT_FIN_03">'[4]FORMATO 2 FUENTE'!$I$34</definedName>
    <definedName name="DEUDA_CONT_FIN_04">'[4]FORMATO 2 FUENTE'!$J$34</definedName>
    <definedName name="DEUDA_CONT_FIN_05">'[4]FORMATO 2 FUENTE'!$K$34</definedName>
    <definedName name="DEUDA_CONT_FIN_06">'[4]FORMATO 2 FUENTE'!$L$34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'[4]FORMATO 6 b) FUENTE'!$B$26</definedName>
    <definedName name="GASTO_E_FIN_02">'[4]FORMATO 6 b) FUENTE'!$C$26</definedName>
    <definedName name="GASTO_E_FIN_03">'[4]FORMATO 6 b) FUENTE'!$D$26</definedName>
    <definedName name="GASTO_E_FIN_04">'[4]FORMATO 6 b) FUENTE'!$E$26</definedName>
    <definedName name="GASTO_E_FIN_05">'[4]FORMATO 6 b) FUENTE'!$F$26</definedName>
    <definedName name="GASTO_E_FIN_06">'[4]FORMATO 6 b) FUENTE'!$G$26</definedName>
    <definedName name="GASTO_E_T1">'[3]Formato 6b'!$B$19</definedName>
    <definedName name="GASTO_E_T2">'[4]FORMATO 6 b) FUENTE'!$C$17</definedName>
    <definedName name="GASTO_E_T3">'[4]FORMATO 6 b) FUENTE'!$D$17</definedName>
    <definedName name="GASTO_E_T4">'[4]FORMATO 6 b) FUENTE'!$E$17</definedName>
    <definedName name="GASTO_E_T5">'[4]FORMATO 6 b) FUENTE'!$F$17</definedName>
    <definedName name="GASTO_E_T6">'[4]FORMATO 6 b) FUENTE'!$G$17</definedName>
    <definedName name="GASTO_NE_FIN_01">'[4]FORMATO 6 b) FUENTE'!$B$16</definedName>
    <definedName name="GASTO_NE_FIN_02">'[4]FORMATO 6 b) FUENTE'!$C$16</definedName>
    <definedName name="GASTO_NE_FIN_03">'[4]FORMATO 6 b) FUENTE'!$D$16</definedName>
    <definedName name="GASTO_NE_FIN_04">'[4]FORMATO 6 b) FUENTE'!$E$16</definedName>
    <definedName name="GASTO_NE_FIN_05">'[4]FORMATO 6 b) FUENTE'!$F$16</definedName>
    <definedName name="GASTO_NE_FIN_06">'[4]FORMATO 6 b) FUENTE'!$G$16</definedName>
    <definedName name="GASTO_NE_T1">'[3]Formato 6b'!$B$9</definedName>
    <definedName name="GASTO_NE_T2">'[4]FORMATO 6 b) FUENTE'!$C$7</definedName>
    <definedName name="GASTO_NE_T3">'[4]FORMATO 6 b) FUENTE'!$D$7</definedName>
    <definedName name="GASTO_NE_T4">'[4]FORMATO 6 b) FUENTE'!$E$7</definedName>
    <definedName name="GASTO_NE_T5">'[4]FORMATO 6 b) FUENTE'!$F$7</definedName>
    <definedName name="GASTO_NE_T6">'[4]FORMATO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BCC">#REF!</definedName>
    <definedName name="OTROS_FIN_04">'[4]FORMATO 3 FUENTE'!$E$20</definedName>
    <definedName name="OTROS_FIN_06">'[4]FORMATO 3 FUENTE'!$G$20</definedName>
    <definedName name="OTROS_FIN_07">'[4]FORMATO 3 FUENTE'!$H$20</definedName>
    <definedName name="OTROS_FIN_08">'[4]FORMATO 3 FUENTE'!$I$20</definedName>
    <definedName name="OTROS_FIN_09">'[4]FORMATO 3 FUENTE'!$J$20</definedName>
    <definedName name="OTROS_FIN_10">'[4]FORMATO 3 FUENTE'!$K$20</definedName>
    <definedName name="OTROS_T10">'[4]FORMATO 3 FUENTE'!$K$15</definedName>
    <definedName name="OTROS_T4">'[4]FORMATO 3 FUENTE'!$E$15</definedName>
    <definedName name="OTROS_T6">'[4]FORMATO 3 FUENTE'!$G$15</definedName>
    <definedName name="OTROS_T7">'[4]FORMATO 3 FUENTE'!$H$15</definedName>
    <definedName name="OTROS_T8">'[4]FORMATO 3 FUENTE'!$I$15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'[1]Info General'!$E$20</definedName>
    <definedName name="ULTIMO_SALDO">'[2]Info General'!$F$20</definedName>
    <definedName name="VALOR_INS_BCC_FIN_01">'[4]FORMATO 2 FUENTE'!$G$31</definedName>
    <definedName name="VALOR_INS_BCC_FIN_02">'[4]FORMATO 2 FUENTE'!$H$39</definedName>
    <definedName name="VALOR_INS_BCC_FIN_03">'[4]FORMATO 2 FUENTE'!$I$39</definedName>
    <definedName name="VALOR_INS_BCC_FIN_04">'[4]FORMATO 2 FUENTE'!$J$39</definedName>
    <definedName name="VALOR_INS_BCC_FIN_05">'[4]FORMATO 2 FUENTE'!$K$39</definedName>
    <definedName name="VALOR_INS_BCC_FIN_06">'[4]FORMATO 2 FUENTE'!$L$39</definedName>
    <definedName name="VALOR_INS_BCC_FIN_07">'[4]FORMATO 2 FUENTE'!$M$39</definedName>
  </definedNames>
  <calcPr calcId="144525"/>
</workbook>
</file>

<file path=xl/calcChain.xml><?xml version="1.0" encoding="utf-8"?>
<calcChain xmlns="http://schemas.openxmlformats.org/spreadsheetml/2006/main">
  <c r="F72" i="3" l="1"/>
  <c r="F43" i="3"/>
  <c r="D56" i="3"/>
  <c r="H60" i="3" l="1"/>
  <c r="H37" i="3" l="1"/>
  <c r="C77" i="3" l="1"/>
  <c r="C69" i="3"/>
  <c r="G61" i="3"/>
  <c r="F61" i="3"/>
  <c r="E61" i="3"/>
  <c r="D61" i="3"/>
  <c r="C61" i="3"/>
  <c r="G56" i="3"/>
  <c r="F56" i="3"/>
  <c r="E56" i="3"/>
  <c r="C56" i="3"/>
  <c r="H47" i="3"/>
  <c r="G47" i="3"/>
  <c r="F47" i="3"/>
  <c r="E47" i="3"/>
  <c r="D47" i="3"/>
  <c r="C47" i="3"/>
  <c r="C67" i="3" s="1"/>
  <c r="H39" i="3"/>
  <c r="G39" i="3"/>
  <c r="F39" i="3"/>
  <c r="E39" i="3"/>
  <c r="D39" i="3"/>
  <c r="C39" i="3"/>
  <c r="H30" i="3"/>
  <c r="H43" i="3" s="1"/>
  <c r="G30" i="3"/>
  <c r="F30" i="3"/>
  <c r="E30" i="3"/>
  <c r="D30" i="3"/>
  <c r="D43" i="3" s="1"/>
  <c r="C30" i="3"/>
  <c r="C18" i="3"/>
  <c r="C43" i="3" s="1"/>
  <c r="H77" i="3"/>
  <c r="G77" i="3"/>
  <c r="F77" i="3"/>
  <c r="E77" i="3"/>
  <c r="D77" i="3"/>
  <c r="H69" i="3"/>
  <c r="G69" i="3"/>
  <c r="F69" i="3"/>
  <c r="E69" i="3"/>
  <c r="D69" i="3"/>
  <c r="E43" i="3"/>
  <c r="E72" i="3" s="1"/>
  <c r="H56" i="3" l="1"/>
  <c r="F67" i="3"/>
  <c r="C72" i="3"/>
  <c r="G67" i="3"/>
  <c r="G43" i="3"/>
  <c r="G72" i="3" s="1"/>
  <c r="E67" i="3"/>
  <c r="D67" i="3"/>
  <c r="D72" i="3" s="1"/>
  <c r="H67" i="3" l="1"/>
  <c r="H72" i="3" s="1"/>
</calcChain>
</file>

<file path=xl/sharedStrings.xml><?xml version="1.0" encoding="utf-8"?>
<sst xmlns="http://schemas.openxmlformats.org/spreadsheetml/2006/main" count="75" uniqueCount="75">
  <si>
    <t>LOGO DEL ENTE</t>
  </si>
  <si>
    <t xml:space="preserve">(PESOS) </t>
  </si>
  <si>
    <t>Devengado</t>
  </si>
  <si>
    <t>Estado Analitico de Ingreso Detallado - LDF</t>
  </si>
  <si>
    <r>
      <t>Concepto</t>
    </r>
    <r>
      <rPr>
        <b/>
        <sz val="11"/>
        <color rgb="FFFF0000"/>
        <rFont val="Calibri"/>
        <family val="2"/>
        <scheme val="minor"/>
      </rPr>
      <t xml:space="preserve"> </t>
    </r>
  </si>
  <si>
    <t xml:space="preserve">Ingreso </t>
  </si>
  <si>
    <r>
      <t>Diferencia</t>
    </r>
    <r>
      <rPr>
        <b/>
        <sz val="11"/>
        <color rgb="FFFF0000"/>
        <rFont val="Calibri"/>
        <family val="2"/>
        <scheme val="minor"/>
      </rPr>
      <t xml:space="preserve"> </t>
    </r>
  </si>
  <si>
    <t>Estimado</t>
  </si>
  <si>
    <r>
      <t>Ampliaciones/ (Reducciones)</t>
    </r>
    <r>
      <rPr>
        <b/>
        <sz val="11"/>
        <color rgb="FFFF0000"/>
        <rFont val="Calibri"/>
        <family val="2"/>
        <scheme val="minor"/>
      </rPr>
      <t xml:space="preserve"> </t>
    </r>
  </si>
  <si>
    <t>Modificado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</si>
  <si>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</si>
  <si>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</si>
  <si>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</si>
  <si>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</si>
  <si>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</si>
  <si>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</si>
  <si>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</si>
  <si>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</si>
  <si>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</si>
  <si>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</si>
  <si>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</si>
  <si>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</si>
  <si>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</si>
  <si>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</si>
  <si>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</si>
  <si>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</si>
  <si>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</si>
  <si>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</si>
  <si>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</si>
  <si>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</si>
  <si>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</si>
  <si>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</si>
  <si>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</si>
  <si>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</si>
  <si>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</si>
  <si>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</si>
  <si>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</si>
  <si>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</si>
  <si>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</si>
  <si>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</si>
  <si>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</si>
  <si>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</si>
  <si>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</si>
  <si>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</si>
  <si>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</si>
  <si>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</si>
  <si>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</si>
  <si>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</si>
  <si>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</si>
  <si>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</si>
  <si>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</si>
  <si>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</si>
  <si>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</si>
  <si>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</si>
  <si>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</si>
  <si>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</si>
  <si>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</si>
  <si>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</si>
  <si>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</si>
  <si>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</si>
  <si>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</si>
  <si>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</si>
  <si>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</si>
  <si>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</si>
  <si>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</si>
  <si>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</si>
  <si>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</si>
  <si>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</si>
  <si>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</si>
  <si>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</si>
  <si>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</si>
  <si>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</si>
  <si>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</si>
  <si>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CENTRO DE LAS ARTES DE SAN AGUSTIN</t>
  </si>
  <si>
    <r>
      <t xml:space="preserve">Del 1 de enero al </t>
    </r>
    <r>
      <rPr>
        <b/>
        <sz val="11"/>
        <color theme="4"/>
        <rFont val="Calibri"/>
        <family val="2"/>
        <scheme val="minor"/>
      </rPr>
      <t>31</t>
    </r>
    <r>
      <rPr>
        <b/>
        <sz val="11"/>
        <color theme="1"/>
        <rFont val="Calibri"/>
        <family val="2"/>
        <scheme val="minor"/>
      </rPr>
      <t xml:space="preserve"> de marzo de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</si>
</sst>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b/>
      <sz val="16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6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7" fillId="0" borderId="0" applyFont="0" applyFill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</cellStyleXfs>
  <cellXfs count="43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indent="3"/>
    </xf>
    <xf numFmtId="0" fontId="0" fillId="0" borderId="10" xfId="0" applyFill="1" applyBorder="1"/>
    <xf numFmtId="0" fontId="10" fillId="0" borderId="0" xfId="0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indent="1"/>
    </xf>
    <xf numFmtId="0" fontId="0" fillId="0" borderId="10" xfId="0" applyFill="1" applyBorder="1" applyAlignment="1" applyProtection="1">
      <alignment horizontal="left" vertical="center" indent="3"/>
      <protection locked="0"/>
    </xf>
    <xf numFmtId="0" fontId="0" fillId="0" borderId="10" xfId="0" applyFill="1" applyBorder="1" applyAlignment="1" applyProtection="1">
      <alignment horizontal="left" vertical="center" indent="5"/>
      <protection locked="0"/>
    </xf>
    <xf numFmtId="0" fontId="1" fillId="0" borderId="10" xfId="0" applyFont="1" applyFill="1" applyBorder="1" applyAlignment="1" applyProtection="1">
      <alignment horizontal="left" vertical="center" indent="1"/>
      <protection locked="0"/>
    </xf>
    <xf numFmtId="0" fontId="0" fillId="0" borderId="10" xfId="0" applyFill="1" applyBorder="1" applyAlignment="1" applyProtection="1">
      <alignment horizontal="left" vertical="center" wrapText="1" indent="5"/>
      <protection locked="0"/>
    </xf>
    <xf numFmtId="0" fontId="0" fillId="0" borderId="10" xfId="0" applyFont="1" applyFill="1" applyBorder="1" applyAlignment="1">
      <alignment horizontal="left" vertical="center" indent="3"/>
    </xf>
    <xf numFmtId="0" fontId="0" fillId="0" borderId="10" xfId="0" applyFill="1" applyBorder="1" applyAlignment="1">
      <alignment horizontal="left" vertical="center" wrapText="1" indent="3"/>
    </xf>
    <xf numFmtId="0" fontId="1" fillId="0" borderId="10" xfId="0" applyFont="1" applyFill="1" applyBorder="1" applyAlignment="1" applyProtection="1">
      <alignment horizontal="left" vertical="center" indent="3"/>
      <protection locked="0"/>
    </xf>
    <xf numFmtId="0" fontId="13" fillId="0" borderId="0" xfId="0" applyFont="1" applyFill="1" applyBorder="1" applyAlignment="1">
      <alignment horizontal="center" vertical="center"/>
    </xf>
    <xf numFmtId="3" fontId="0" fillId="0" borderId="11" xfId="0" applyNumberFormat="1" applyFill="1" applyBorder="1"/>
    <xf numFmtId="3" fontId="0" fillId="0" borderId="10" xfId="0" applyNumberFormat="1" applyFill="1" applyBorder="1" applyAlignment="1">
      <alignment vertical="center"/>
    </xf>
    <xf numFmtId="3" fontId="0" fillId="0" borderId="10" xfId="0" applyNumberForma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1319049</xdr:colOff>
      <xdr:row>1</xdr:row>
      <xdr:rowOff>106175</xdr:rowOff>
    </xdr:from>
    <xdr:to>
      <xdr:col>6</xdr:col>
      <xdr:colOff>2103</xdr:colOff>
      <xdr:row>1</xdr:row>
      <xdr:rowOff>753875</xdr:rowOff>
    </xdr:to>
    <xdr:pic>
      <xdr:nvPicPr>
        <xdr:cNvPr id="3" name="Imagen 4">
          <a:extLst>
            <a:ext uri="{FF2B5EF4-FFF2-40B4-BE49-F238E27FC236}">
              <a16:creationId xmlns="" xmlns:a16="http://schemas.microsoft.com/office/drawing/2014/main" id="{C23F851A-0EC7-4824-9104-5A7482DD4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01149" y="401450"/>
          <a:ext cx="2016804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596167</xdr:colOff>
      <xdr:row>1</xdr:row>
      <xdr:rowOff>57805</xdr:rowOff>
    </xdr:from>
    <xdr:to>
      <xdr:col>6</xdr:col>
      <xdr:colOff>1167667</xdr:colOff>
      <xdr:row>1</xdr:row>
      <xdr:rowOff>796359</xdr:rowOff>
    </xdr:to>
    <xdr:pic>
      <xdr:nvPicPr>
        <xdr:cNvPr id="4" name="Imagen 5">
          <a:extLst>
            <a:ext uri="{FF2B5EF4-FFF2-40B4-BE49-F238E27FC236}">
              <a16:creationId xmlns="" xmlns:a16="http://schemas.microsoft.com/office/drawing/2014/main" id="{12A66645-8E8F-4115-9CF3-3058C4CF5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2017" y="35308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250031</xdr:colOff>
      <xdr:row>1</xdr:row>
      <xdr:rowOff>0</xdr:rowOff>
    </xdr:from>
    <xdr:to>
      <xdr:col>7</xdr:col>
      <xdr:colOff>1316831</xdr:colOff>
      <xdr:row>1</xdr:row>
      <xdr:rowOff>807243</xdr:rowOff>
    </xdr:to>
    <xdr:pic>
      <xdr:nvPicPr>
        <xdr:cNvPr id="6" name="2 Imagen" descr="casa.jpg"/>
        <xdr:cNvPicPr/>
      </xdr:nvPicPr>
      <xdr:blipFill rotWithShape="1">
        <a:blip xmlns:r="http://schemas.openxmlformats.org/officeDocument/2006/relationships" r:embed="rId3" cstate="print"/>
        <a:srcRect l="78627"/>
        <a:stretch/>
      </xdr:blipFill>
      <xdr:spPr bwMode="auto">
        <a:xfrm>
          <a:off x="14430375" y="297656"/>
          <a:ext cx="1066800" cy="80724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8"/>
  <sheetViews>
    <sheetView tabSelected="1" topLeftCell="B55" zoomScale="80" zoomScaleNormal="80" workbookViewId="0">
      <selection activeCell="B2" sqref="B2:H79"/>
    </sheetView>
  </sheetViews>
  <sheetFormatPr baseColWidth="10" defaultRowHeight="15" x14ac:dyDescent="0.25"/>
  <cols>
    <col min="2" max="2" width="76.28515625" customWidth="1"/>
    <col min="3" max="8" width="25" customWidth="1"/>
  </cols>
  <sheetData>
    <row r="1" spans="2:8" ht="23.25" x14ac:dyDescent="0.25">
      <c r="C1" s="1"/>
      <c r="D1" s="1"/>
      <c r="E1" s="1"/>
      <c r="F1" s="2"/>
      <c r="G1" s="2"/>
      <c r="H1" s="2"/>
    </row>
    <row r="2" spans="2:8" ht="67.5" customHeight="1" x14ac:dyDescent="0.25">
      <c r="B2" s="10"/>
      <c r="C2" s="6"/>
      <c r="D2" s="6"/>
      <c r="E2" s="6"/>
      <c r="F2" s="6"/>
      <c r="G2" s="6"/>
      <c r="H2" s="23" t="s">
        <v>0</v>
      </c>
    </row>
    <row r="3" spans="2:8" x14ac:dyDescent="0.25">
      <c r="B3" s="28" t="s">
        <v>73</v>
      </c>
      <c r="C3" s="29"/>
      <c r="D3" s="29"/>
      <c r="E3" s="29"/>
      <c r="F3" s="29"/>
      <c r="G3" s="29"/>
      <c r="H3" s="30"/>
    </row>
    <row r="4" spans="2:8" x14ac:dyDescent="0.25">
      <c r="B4" s="31" t="s">
        <v>3</v>
      </c>
      <c r="C4" s="32"/>
      <c r="D4" s="32"/>
      <c r="E4" s="32"/>
      <c r="F4" s="32"/>
      <c r="G4" s="32"/>
      <c r="H4" s="33"/>
    </row>
    <row r="5" spans="2:8" x14ac:dyDescent="0.25">
      <c r="B5" s="31" t="s">
        <v>74</v>
      </c>
      <c r="C5" s="32"/>
      <c r="D5" s="32"/>
      <c r="E5" s="32"/>
      <c r="F5" s="32"/>
      <c r="G5" s="32"/>
      <c r="H5" s="33"/>
    </row>
    <row r="6" spans="2:8" x14ac:dyDescent="0.25">
      <c r="B6" s="37" t="s">
        <v>1</v>
      </c>
      <c r="C6" s="38"/>
      <c r="D6" s="38"/>
      <c r="E6" s="38"/>
      <c r="F6" s="38"/>
      <c r="G6" s="38"/>
      <c r="H6" s="39"/>
    </row>
    <row r="7" spans="2:8" x14ac:dyDescent="0.25">
      <c r="B7" s="40" t="s">
        <v>4</v>
      </c>
      <c r="C7" s="34" t="s">
        <v>5</v>
      </c>
      <c r="D7" s="35"/>
      <c r="E7" s="35"/>
      <c r="F7" s="35"/>
      <c r="G7" s="36"/>
      <c r="H7" s="42" t="s">
        <v>6</v>
      </c>
    </row>
    <row r="8" spans="2:8" ht="30" x14ac:dyDescent="0.25">
      <c r="B8" s="41"/>
      <c r="C8" s="11" t="s">
        <v>7</v>
      </c>
      <c r="D8" s="7" t="s">
        <v>8</v>
      </c>
      <c r="E8" s="11" t="s">
        <v>9</v>
      </c>
      <c r="F8" s="11" t="s">
        <v>2</v>
      </c>
      <c r="G8" s="11" t="s">
        <v>10</v>
      </c>
      <c r="H8" s="42"/>
    </row>
    <row r="9" spans="2:8" x14ac:dyDescent="0.25">
      <c r="B9" s="12"/>
      <c r="C9" s="13"/>
      <c r="D9" s="8"/>
      <c r="E9" s="14"/>
      <c r="F9" s="14"/>
      <c r="G9" s="14"/>
      <c r="H9" s="12"/>
    </row>
    <row r="10" spans="2:8" x14ac:dyDescent="0.25">
      <c r="B10" s="15" t="s">
        <v>11</v>
      </c>
      <c r="C10" s="5"/>
      <c r="D10" s="5"/>
      <c r="E10" s="5"/>
      <c r="F10" s="5"/>
      <c r="G10" s="5"/>
      <c r="H10" s="5"/>
    </row>
    <row r="11" spans="2:8" x14ac:dyDescent="0.25">
      <c r="B11" s="16" t="s">
        <v>12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</row>
    <row r="12" spans="2:8" x14ac:dyDescent="0.25">
      <c r="B12" s="16" t="s">
        <v>13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</row>
    <row r="13" spans="2:8" x14ac:dyDescent="0.25">
      <c r="B13" s="16" t="s">
        <v>14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</row>
    <row r="14" spans="2:8" x14ac:dyDescent="0.25">
      <c r="B14" s="16" t="s">
        <v>15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</row>
    <row r="15" spans="2:8" x14ac:dyDescent="0.25">
      <c r="B15" s="16" t="s">
        <v>16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</row>
    <row r="16" spans="2:8" x14ac:dyDescent="0.25">
      <c r="B16" s="16" t="s">
        <v>17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</row>
    <row r="17" spans="2:8" x14ac:dyDescent="0.25">
      <c r="B17" s="16" t="s">
        <v>18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</row>
    <row r="18" spans="2:8" x14ac:dyDescent="0.25">
      <c r="B18" s="16" t="s">
        <v>19</v>
      </c>
      <c r="C18" s="26">
        <f>C19+C20+C21+C22+C23+C24+C25+C26+C27+C28+C29</f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</row>
    <row r="19" spans="2:8" x14ac:dyDescent="0.25">
      <c r="B19" s="17" t="s">
        <v>20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</row>
    <row r="20" spans="2:8" x14ac:dyDescent="0.25">
      <c r="B20" s="17" t="s">
        <v>21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</row>
    <row r="21" spans="2:8" x14ac:dyDescent="0.25">
      <c r="B21" s="17" t="s">
        <v>22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</row>
    <row r="22" spans="2:8" x14ac:dyDescent="0.25">
      <c r="B22" s="17" t="s">
        <v>23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</row>
    <row r="23" spans="2:8" x14ac:dyDescent="0.25">
      <c r="B23" s="17" t="s">
        <v>24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</row>
    <row r="24" spans="2:8" x14ac:dyDescent="0.25">
      <c r="B24" s="17" t="s">
        <v>25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</row>
    <row r="25" spans="2:8" x14ac:dyDescent="0.25">
      <c r="B25" s="17" t="s">
        <v>26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</row>
    <row r="26" spans="2:8" x14ac:dyDescent="0.25">
      <c r="B26" s="17" t="s">
        <v>27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</row>
    <row r="27" spans="2:8" x14ac:dyDescent="0.25">
      <c r="B27" s="17" t="s">
        <v>28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</row>
    <row r="28" spans="2:8" x14ac:dyDescent="0.25">
      <c r="B28" s="17" t="s">
        <v>29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</row>
    <row r="29" spans="2:8" x14ac:dyDescent="0.25">
      <c r="B29" s="17" t="s">
        <v>30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</row>
    <row r="30" spans="2:8" x14ac:dyDescent="0.25">
      <c r="B30" s="16" t="s">
        <v>31</v>
      </c>
      <c r="C30" s="26">
        <f t="shared" ref="C30:H30" si="0">C31+C32+C33+C34+C35</f>
        <v>0</v>
      </c>
      <c r="D30" s="26">
        <f t="shared" si="0"/>
        <v>0</v>
      </c>
      <c r="E30" s="26">
        <f t="shared" si="0"/>
        <v>0</v>
      </c>
      <c r="F30" s="26">
        <f t="shared" si="0"/>
        <v>0</v>
      </c>
      <c r="G30" s="26">
        <f t="shared" si="0"/>
        <v>0</v>
      </c>
      <c r="H30" s="26">
        <f t="shared" si="0"/>
        <v>0</v>
      </c>
    </row>
    <row r="31" spans="2:8" x14ac:dyDescent="0.25">
      <c r="B31" s="17" t="s">
        <v>32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</row>
    <row r="32" spans="2:8" x14ac:dyDescent="0.25">
      <c r="B32" s="17" t="s">
        <v>33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</row>
    <row r="33" spans="2:8" x14ac:dyDescent="0.25">
      <c r="B33" s="17" t="s">
        <v>34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</row>
    <row r="34" spans="2:8" x14ac:dyDescent="0.25">
      <c r="B34" s="17" t="s">
        <v>35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</row>
    <row r="35" spans="2:8" x14ac:dyDescent="0.25">
      <c r="B35" s="17" t="s">
        <v>36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</row>
    <row r="36" spans="2:8" x14ac:dyDescent="0.25">
      <c r="B36" s="16" t="s">
        <v>37</v>
      </c>
      <c r="C36" s="26">
        <v>1539745.49</v>
      </c>
      <c r="D36" s="26">
        <v>-48902.080000000002</v>
      </c>
      <c r="E36" s="26">
        <v>1490843.41</v>
      </c>
      <c r="F36" s="26">
        <v>1490843.41</v>
      </c>
      <c r="G36" s="26">
        <v>1416218.41</v>
      </c>
      <c r="H36" s="26">
        <v>0</v>
      </c>
    </row>
    <row r="37" spans="2:8" x14ac:dyDescent="0.25">
      <c r="B37" s="16" t="s">
        <v>38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f>E37-G37</f>
        <v>0</v>
      </c>
    </row>
    <row r="38" spans="2:8" x14ac:dyDescent="0.25">
      <c r="B38" s="17" t="s">
        <v>39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</row>
    <row r="39" spans="2:8" x14ac:dyDescent="0.25">
      <c r="B39" s="16" t="s">
        <v>40</v>
      </c>
      <c r="C39" s="26">
        <f t="shared" ref="C39:H39" si="1">C40+C41</f>
        <v>0</v>
      </c>
      <c r="D39" s="26">
        <f t="shared" si="1"/>
        <v>0</v>
      </c>
      <c r="E39" s="26">
        <f t="shared" si="1"/>
        <v>0</v>
      </c>
      <c r="F39" s="26">
        <f t="shared" si="1"/>
        <v>0</v>
      </c>
      <c r="G39" s="26">
        <f t="shared" si="1"/>
        <v>0</v>
      </c>
      <c r="H39" s="26">
        <f t="shared" si="1"/>
        <v>0</v>
      </c>
    </row>
    <row r="40" spans="2:8" x14ac:dyDescent="0.25">
      <c r="B40" s="17" t="s">
        <v>41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</row>
    <row r="41" spans="2:8" x14ac:dyDescent="0.25">
      <c r="B41" s="17" t="s">
        <v>42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</row>
    <row r="42" spans="2:8" x14ac:dyDescent="0.25">
      <c r="B42" s="3"/>
      <c r="C42" s="26"/>
      <c r="D42" s="26"/>
      <c r="E42" s="26"/>
      <c r="F42" s="26"/>
      <c r="G42" s="26"/>
      <c r="H42" s="26"/>
    </row>
    <row r="43" spans="2:8" x14ac:dyDescent="0.25">
      <c r="B43" s="18" t="s">
        <v>43</v>
      </c>
      <c r="C43" s="27">
        <f>C11+C12+C13+C14+C15+C16+C17+C18+C30+C36+C37+C39</f>
        <v>1539745.49</v>
      </c>
      <c r="D43" s="27">
        <f t="shared" ref="D43:H43" si="2">D11+D12+D13+D14+D15+D16+D17+D18+D30+D36+D37+D39</f>
        <v>-48902.080000000002</v>
      </c>
      <c r="E43" s="27">
        <f t="shared" si="2"/>
        <v>1490843.41</v>
      </c>
      <c r="F43" s="27">
        <f t="shared" si="2"/>
        <v>1490843.41</v>
      </c>
      <c r="G43" s="27">
        <f t="shared" si="2"/>
        <v>1416218.41</v>
      </c>
      <c r="H43" s="27">
        <f t="shared" si="2"/>
        <v>0</v>
      </c>
    </row>
    <row r="44" spans="2:8" x14ac:dyDescent="0.25">
      <c r="B44" s="15" t="s">
        <v>44</v>
      </c>
      <c r="C44" s="26"/>
      <c r="D44" s="26"/>
      <c r="E44" s="26"/>
      <c r="F44" s="26"/>
      <c r="G44" s="26"/>
      <c r="H44" s="27"/>
    </row>
    <row r="45" spans="2:8" x14ac:dyDescent="0.25">
      <c r="B45" s="3"/>
      <c r="C45" s="26"/>
      <c r="D45" s="26"/>
      <c r="E45" s="26"/>
      <c r="F45" s="26"/>
      <c r="G45" s="26"/>
      <c r="H45" s="25"/>
    </row>
    <row r="46" spans="2:8" x14ac:dyDescent="0.25">
      <c r="B46" s="15" t="s">
        <v>45</v>
      </c>
      <c r="C46" s="25"/>
      <c r="D46" s="25"/>
      <c r="E46" s="25"/>
      <c r="F46" s="25"/>
      <c r="G46" s="25"/>
      <c r="H46" s="25"/>
    </row>
    <row r="47" spans="2:8" x14ac:dyDescent="0.25">
      <c r="B47" s="16" t="s">
        <v>46</v>
      </c>
      <c r="C47" s="26">
        <f t="shared" ref="C47:H47" si="3">C48+C49+C50+C51+C52+C53+C54+C55</f>
        <v>0</v>
      </c>
      <c r="D47" s="26">
        <f t="shared" si="3"/>
        <v>0</v>
      </c>
      <c r="E47" s="26">
        <f t="shared" si="3"/>
        <v>0</v>
      </c>
      <c r="F47" s="26">
        <f t="shared" si="3"/>
        <v>0</v>
      </c>
      <c r="G47" s="26">
        <f t="shared" si="3"/>
        <v>0</v>
      </c>
      <c r="H47" s="26">
        <f t="shared" si="3"/>
        <v>0</v>
      </c>
    </row>
    <row r="48" spans="2:8" x14ac:dyDescent="0.25">
      <c r="B48" s="17" t="s">
        <v>47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</row>
    <row r="49" spans="2:8" x14ac:dyDescent="0.25">
      <c r="B49" s="17" t="s">
        <v>48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</row>
    <row r="50" spans="2:8" x14ac:dyDescent="0.25">
      <c r="B50" s="17" t="s">
        <v>49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</row>
    <row r="51" spans="2:8" ht="30" x14ac:dyDescent="0.25">
      <c r="B51" s="19" t="s">
        <v>50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</row>
    <row r="52" spans="2:8" x14ac:dyDescent="0.25">
      <c r="B52" s="17" t="s">
        <v>51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</row>
    <row r="53" spans="2:8" x14ac:dyDescent="0.25">
      <c r="B53" s="17" t="s">
        <v>52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</row>
    <row r="54" spans="2:8" ht="30" x14ac:dyDescent="0.25">
      <c r="B54" s="19" t="s">
        <v>53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</row>
    <row r="55" spans="2:8" ht="30" x14ac:dyDescent="0.25">
      <c r="B55" s="19" t="s">
        <v>54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</row>
    <row r="56" spans="2:8" x14ac:dyDescent="0.25">
      <c r="B56" s="16" t="s">
        <v>55</v>
      </c>
      <c r="C56" s="26">
        <f>C57+C58+C59+C60</f>
        <v>0</v>
      </c>
      <c r="D56" s="26">
        <f>D57+D58+D59+D60</f>
        <v>178895.21</v>
      </c>
      <c r="E56" s="26">
        <f>E57+E58+E59+E60</f>
        <v>178895</v>
      </c>
      <c r="F56" s="26">
        <f>F57+F58+F59+F60</f>
        <v>178895</v>
      </c>
      <c r="G56" s="26">
        <f>G57+G58+G59+G60</f>
        <v>178895</v>
      </c>
      <c r="H56" s="26">
        <f>E56-G56</f>
        <v>0</v>
      </c>
    </row>
    <row r="57" spans="2:8" x14ac:dyDescent="0.25">
      <c r="B57" s="17" t="s">
        <v>56</v>
      </c>
      <c r="C57" s="26"/>
      <c r="D57" s="26">
        <v>0</v>
      </c>
      <c r="E57" s="26">
        <v>0</v>
      </c>
      <c r="F57" s="26">
        <v>0</v>
      </c>
      <c r="G57" s="26">
        <v>0</v>
      </c>
      <c r="H57" s="26">
        <v>0</v>
      </c>
    </row>
    <row r="58" spans="2:8" x14ac:dyDescent="0.25">
      <c r="B58" s="17" t="s">
        <v>57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</row>
    <row r="59" spans="2:8" x14ac:dyDescent="0.25">
      <c r="B59" s="17" t="s">
        <v>58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</row>
    <row r="60" spans="2:8" x14ac:dyDescent="0.25">
      <c r="B60" s="17" t="s">
        <v>59</v>
      </c>
      <c r="C60" s="26">
        <v>0</v>
      </c>
      <c r="D60" s="26">
        <v>178895.21</v>
      </c>
      <c r="E60" s="26">
        <v>178895</v>
      </c>
      <c r="F60" s="26">
        <v>178895</v>
      </c>
      <c r="G60" s="26">
        <v>178895</v>
      </c>
      <c r="H60" s="26">
        <f>E60-G60</f>
        <v>0</v>
      </c>
    </row>
    <row r="61" spans="2:8" x14ac:dyDescent="0.25">
      <c r="B61" s="16" t="s">
        <v>60</v>
      </c>
      <c r="C61" s="26">
        <f>C62+C63</f>
        <v>0</v>
      </c>
      <c r="D61" s="26">
        <f>D62+D63</f>
        <v>0</v>
      </c>
      <c r="E61" s="26">
        <f>E62+E63</f>
        <v>0</v>
      </c>
      <c r="F61" s="26">
        <f>F62+F63</f>
        <v>0</v>
      </c>
      <c r="G61" s="26">
        <f>G62+G63</f>
        <v>0</v>
      </c>
      <c r="H61" s="26">
        <v>0</v>
      </c>
    </row>
    <row r="62" spans="2:8" ht="30" x14ac:dyDescent="0.25">
      <c r="B62" s="19" t="s">
        <v>61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</row>
    <row r="63" spans="2:8" x14ac:dyDescent="0.25">
      <c r="B63" s="17" t="s">
        <v>62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</row>
    <row r="64" spans="2:8" x14ac:dyDescent="0.25">
      <c r="B64" s="16" t="s">
        <v>63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</row>
    <row r="65" spans="2:8" x14ac:dyDescent="0.25">
      <c r="B65" s="16" t="s">
        <v>64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</row>
    <row r="66" spans="2:8" x14ac:dyDescent="0.25">
      <c r="B66" s="3"/>
      <c r="C66" s="25"/>
      <c r="D66" s="25"/>
      <c r="E66" s="25"/>
      <c r="F66" s="25"/>
      <c r="G66" s="25"/>
      <c r="H66" s="25"/>
    </row>
    <row r="67" spans="2:8" x14ac:dyDescent="0.25">
      <c r="B67" s="18" t="s">
        <v>65</v>
      </c>
      <c r="C67" s="27">
        <f>C47+C56+C61+C64+C65</f>
        <v>0</v>
      </c>
      <c r="D67" s="27">
        <f t="shared" ref="D67:G67" si="4">D47+D56+D61+D64+D65</f>
        <v>178895.21</v>
      </c>
      <c r="E67" s="27">
        <f t="shared" si="4"/>
        <v>178895</v>
      </c>
      <c r="F67" s="27">
        <f t="shared" si="4"/>
        <v>178895</v>
      </c>
      <c r="G67" s="27">
        <f t="shared" si="4"/>
        <v>178895</v>
      </c>
      <c r="H67" s="27">
        <f>E67-G67</f>
        <v>0</v>
      </c>
    </row>
    <row r="68" spans="2:8" x14ac:dyDescent="0.25">
      <c r="B68" s="3"/>
      <c r="C68" s="25"/>
      <c r="D68" s="25"/>
      <c r="E68" s="25"/>
      <c r="F68" s="25"/>
      <c r="G68" s="25"/>
      <c r="H68" s="25"/>
    </row>
    <row r="69" spans="2:8" x14ac:dyDescent="0.25">
      <c r="B69" s="18" t="s">
        <v>66</v>
      </c>
      <c r="C69" s="27">
        <f>C70</f>
        <v>0</v>
      </c>
      <c r="D69" s="27">
        <f t="shared" ref="D69:H69" si="5">D70</f>
        <v>0</v>
      </c>
      <c r="E69" s="27">
        <f t="shared" si="5"/>
        <v>0</v>
      </c>
      <c r="F69" s="27">
        <f t="shared" si="5"/>
        <v>0</v>
      </c>
      <c r="G69" s="27">
        <f t="shared" si="5"/>
        <v>0</v>
      </c>
      <c r="H69" s="27">
        <f t="shared" si="5"/>
        <v>0</v>
      </c>
    </row>
    <row r="70" spans="2:8" x14ac:dyDescent="0.25">
      <c r="B70" s="20" t="s">
        <v>67</v>
      </c>
      <c r="C70" s="26">
        <v>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</row>
    <row r="71" spans="2:8" x14ac:dyDescent="0.25">
      <c r="B71" s="3"/>
      <c r="C71" s="25"/>
      <c r="D71" s="25"/>
      <c r="E71" s="25"/>
      <c r="F71" s="25"/>
      <c r="G71" s="25"/>
      <c r="H71" s="25"/>
    </row>
    <row r="72" spans="2:8" x14ac:dyDescent="0.25">
      <c r="B72" s="18" t="s">
        <v>68</v>
      </c>
      <c r="C72" s="27">
        <f>C43+C67+C69</f>
        <v>1539745.49</v>
      </c>
      <c r="D72" s="27">
        <f t="shared" ref="D72:H72" si="6">D43+D67+D69</f>
        <v>129993.12999999999</v>
      </c>
      <c r="E72" s="27">
        <f>E43+E67+E69+1</f>
        <v>1669739.41</v>
      </c>
      <c r="F72" s="27">
        <f>F43+F67+F69+1</f>
        <v>1669739.41</v>
      </c>
      <c r="G72" s="27">
        <f>G43+G67+G69+1</f>
        <v>1595114.41</v>
      </c>
      <c r="H72" s="27">
        <f t="shared" si="6"/>
        <v>0</v>
      </c>
    </row>
    <row r="73" spans="2:8" x14ac:dyDescent="0.25">
      <c r="B73" s="3"/>
      <c r="C73" s="25"/>
      <c r="D73" s="25"/>
      <c r="E73" s="25"/>
      <c r="F73" s="25"/>
      <c r="G73" s="25"/>
      <c r="H73" s="25"/>
    </row>
    <row r="74" spans="2:8" x14ac:dyDescent="0.25">
      <c r="B74" s="4" t="s">
        <v>69</v>
      </c>
      <c r="C74" s="25"/>
      <c r="D74" s="25"/>
      <c r="E74" s="25"/>
      <c r="F74" s="25"/>
      <c r="G74" s="25"/>
      <c r="H74" s="25"/>
    </row>
    <row r="75" spans="2:8" ht="30" x14ac:dyDescent="0.25">
      <c r="B75" s="21" t="s">
        <v>70</v>
      </c>
      <c r="C75" s="26">
        <v>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</row>
    <row r="76" spans="2:8" ht="30" x14ac:dyDescent="0.25">
      <c r="B76" s="21" t="s">
        <v>71</v>
      </c>
      <c r="C76" s="26">
        <v>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</row>
    <row r="77" spans="2:8" x14ac:dyDescent="0.25">
      <c r="B77" s="22" t="s">
        <v>72</v>
      </c>
      <c r="C77" s="27">
        <f>SUM(C75:C76)</f>
        <v>0</v>
      </c>
      <c r="D77" s="27">
        <f t="shared" ref="D77:H77" si="7">SUM(D75:D76)</f>
        <v>0</v>
      </c>
      <c r="E77" s="27">
        <f t="shared" si="7"/>
        <v>0</v>
      </c>
      <c r="F77" s="27">
        <f t="shared" si="7"/>
        <v>0</v>
      </c>
      <c r="G77" s="27">
        <f t="shared" si="7"/>
        <v>0</v>
      </c>
      <c r="H77" s="27">
        <f t="shared" si="7"/>
        <v>0</v>
      </c>
    </row>
    <row r="78" spans="2:8" x14ac:dyDescent="0.25">
      <c r="B78" s="9"/>
      <c r="C78" s="24"/>
      <c r="D78" s="24"/>
      <c r="E78" s="24"/>
      <c r="F78" s="24"/>
      <c r="G78" s="24"/>
      <c r="H78" s="24"/>
    </row>
  </sheetData>
  <mergeCells count="7">
    <mergeCell ref="B3:H3"/>
    <mergeCell ref="B4:H4"/>
    <mergeCell ref="B5:H5"/>
    <mergeCell ref="B6:H6"/>
    <mergeCell ref="B7:B8"/>
    <mergeCell ref="C7:G7"/>
    <mergeCell ref="H7:H8"/>
  </mergeCells>
  <dataValidations count="1">
    <dataValidation type="decimal" allowBlank="1" showInputMessage="1" showErrorMessage="1" sqref="C11:H7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6 ESTADO ANALITICO DE INGRESO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RAMIRO</cp:lastModifiedBy>
  <cp:lastPrinted>2019-04-17T15:19:59Z</cp:lastPrinted>
  <dcterms:created xsi:type="dcterms:W3CDTF">2018-07-04T15:46:54Z</dcterms:created>
  <dcterms:modified xsi:type="dcterms:W3CDTF">2019-04-22T19:02:57Z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dc26fa2d-465b-4e80-8fa6-ff387f4467b1</vt:lpwstr>
  </property>
</Properties>
</file>